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tv\Documents\0. Waarachtig\Oversterfte voorbeeld\"/>
    </mc:Choice>
  </mc:AlternateContent>
  <xr:revisionPtr revIDLastSave="0" documentId="13_ncr:1_{F111A16D-2916-4B86-A332-21CDAC22BFB9}" xr6:coauthVersionLast="46" xr6:coauthVersionMax="46" xr10:uidLastSave="{00000000-0000-0000-0000-000000000000}"/>
  <bookViews>
    <workbookView xWindow="-28920" yWindow="-120" windowWidth="29040" windowHeight="15990" xr2:uid="{00000000-000D-0000-FFFF-FFFF00000000}"/>
  </bookViews>
  <sheets>
    <sheet name="Overledenen__per_week_31032021_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1" l="1"/>
  <c r="K13" i="1"/>
  <c r="T8" i="1"/>
  <c r="U8" i="1" s="1"/>
  <c r="N6" i="1"/>
  <c r="N8" i="1"/>
  <c r="N12" i="1"/>
  <c r="N2" i="1"/>
  <c r="F13" i="1"/>
  <c r="G13" i="1" s="1"/>
  <c r="N13" i="1" s="1"/>
  <c r="F3" i="1"/>
  <c r="G3" i="1" s="1"/>
  <c r="N3" i="1" s="1"/>
  <c r="F4" i="1"/>
  <c r="G4" i="1" s="1"/>
  <c r="N4" i="1" s="1"/>
  <c r="F5" i="1"/>
  <c r="G5" i="1" s="1"/>
  <c r="N5" i="1" s="1"/>
  <c r="F6" i="1"/>
  <c r="G6" i="1" s="1"/>
  <c r="F7" i="1"/>
  <c r="F8" i="1"/>
  <c r="F9" i="1"/>
  <c r="F10" i="1"/>
  <c r="G10" i="1" s="1"/>
  <c r="N10" i="1" s="1"/>
  <c r="F11" i="1"/>
  <c r="G11" i="1" s="1"/>
  <c r="N11" i="1" s="1"/>
  <c r="F12" i="1"/>
  <c r="G12" i="1" s="1"/>
  <c r="F2" i="1"/>
  <c r="G2" i="1" s="1"/>
  <c r="G7" i="1"/>
  <c r="N7" i="1" s="1"/>
  <c r="G8" i="1"/>
  <c r="G9" i="1"/>
  <c r="N9" i="1" s="1"/>
  <c r="I13" i="1" l="1"/>
  <c r="P12" i="1" l="1"/>
  <c r="K14" i="1"/>
</calcChain>
</file>

<file path=xl/sharedStrings.xml><?xml version="1.0" encoding="utf-8"?>
<sst xmlns="http://schemas.openxmlformats.org/spreadsheetml/2006/main" count="34" uniqueCount="12">
  <si>
    <t>Geslacht</t>
  </si>
  <si>
    <t>Leeftijd (op 31 december)</t>
  </si>
  <si>
    <t>Perioden</t>
  </si>
  <si>
    <t>Overledenen (aantal)</t>
  </si>
  <si>
    <t>Totaal mannen en vrouwen</t>
  </si>
  <si>
    <t>Totaal leeftijd</t>
  </si>
  <si>
    <t>trend</t>
  </si>
  <si>
    <t>verschil trend</t>
  </si>
  <si>
    <t>T.O.V. hele bevolking</t>
  </si>
  <si>
    <t>Meer sterfte</t>
  </si>
  <si>
    <t>doden extra per dag</t>
  </si>
  <si>
    <t>normaal aantal doden per 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</si>
</sst>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0" fontId="16" fillId="0" borderId="0" xfId="0" applyFont="1"/>
    <xf numFmtId="165" fontId="16" fillId="0" borderId="0" xfId="1" applyNumberFormat="1" applyFont="1"/>
    <xf numFmtId="9" fontId="16" fillId="0" borderId="0" xfId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erekening" xfId="12" builtinId="22" customBuiltin="1"/>
    <cellStyle name="Controlecel" xfId="14" builtinId="23" customBuiltin="1"/>
    <cellStyle name="Gekoppelde cel" xfId="13" builtinId="24" customBuiltin="1"/>
    <cellStyle name="Goed" xfId="7" builtinId="26" customBuiltin="1"/>
    <cellStyle name="Invoer" xfId="10" builtinId="20" customBuiltin="1"/>
    <cellStyle name="Kop 1" xfId="3" builtinId="16" customBuiltin="1"/>
    <cellStyle name="Kop 2" xfId="4" builtinId="17" customBuiltin="1"/>
    <cellStyle name="Kop 3" xfId="5" builtinId="18" customBuiltin="1"/>
    <cellStyle name="Kop 4" xfId="6" builtinId="19" customBuiltin="1"/>
    <cellStyle name="Neutraal" xfId="9" builtinId="28" customBuiltin="1"/>
    <cellStyle name="Notitie" xfId="16" builtinId="10" customBuiltin="1"/>
    <cellStyle name="Ongeldig" xfId="8" builtinId="27" customBuiltin="1"/>
    <cellStyle name="Procent" xfId="1" builtinId="5"/>
    <cellStyle name="Standaard" xfId="0" builtinId="0"/>
    <cellStyle name="Titel" xfId="2" builtinId="15" customBuiltin="1"/>
    <cellStyle name="Totaal" xfId="18" builtinId="25" customBuiltin="1"/>
    <cellStyle name="Uitvoer" xfId="11" builtinId="21" customBuiltin="1"/>
    <cellStyle name="Verklarende tekst" xfId="17" builtinId="53" customBuiltin="1"/>
    <cellStyle name="Waarschuwingsteks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Data CBS</a:t>
            </a:r>
          </a:p>
        </c:rich>
      </c:tx>
      <c:layout>
        <c:manualLayout>
          <c:xMode val="edge"/>
          <c:yMode val="edge"/>
          <c:x val="0.1369166666666666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Overledenen__per_week_31032021_!$C$2:$C$13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Overledenen__per_week_31032021_!$D$2:$D$13</c:f>
              <c:numCache>
                <c:formatCode>General</c:formatCode>
                <c:ptCount val="12"/>
                <c:pt idx="0">
                  <c:v>134235</c:v>
                </c:pt>
                <c:pt idx="1">
                  <c:v>136058</c:v>
                </c:pt>
                <c:pt idx="2">
                  <c:v>135741</c:v>
                </c:pt>
                <c:pt idx="3">
                  <c:v>140813</c:v>
                </c:pt>
                <c:pt idx="4">
                  <c:v>141245</c:v>
                </c:pt>
                <c:pt idx="5">
                  <c:v>139223</c:v>
                </c:pt>
                <c:pt idx="6">
                  <c:v>147134</c:v>
                </c:pt>
                <c:pt idx="7">
                  <c:v>148997</c:v>
                </c:pt>
                <c:pt idx="8">
                  <c:v>150214</c:v>
                </c:pt>
                <c:pt idx="9">
                  <c:v>153363</c:v>
                </c:pt>
                <c:pt idx="10">
                  <c:v>151885</c:v>
                </c:pt>
                <c:pt idx="11">
                  <c:v>168566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9-4EF2-A928-B1315C3AA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811119"/>
        <c:axId val="1251799055"/>
      </c:barChart>
      <c:catAx>
        <c:axId val="125181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1799055"/>
        <c:crosses val="autoZero"/>
        <c:auto val="1"/>
        <c:lblAlgn val="ctr"/>
        <c:lblOffset val="100"/>
        <c:noMultiLvlLbl val="0"/>
      </c:catAx>
      <c:valAx>
        <c:axId val="1251799055"/>
        <c:scaling>
          <c:orientation val="minMax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181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Verschil data-trend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Overledenen__per_week_31032021_!$C$2:$C$13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Overledenen__per_week_31032021_!$G$2:$G$13</c:f>
              <c:numCache>
                <c:formatCode>General</c:formatCode>
                <c:ptCount val="12"/>
                <c:pt idx="0">
                  <c:v>842</c:v>
                </c:pt>
                <c:pt idx="1">
                  <c:v>637</c:v>
                </c:pt>
                <c:pt idx="2">
                  <c:v>-1708</c:v>
                </c:pt>
                <c:pt idx="3">
                  <c:v>1336</c:v>
                </c:pt>
                <c:pt idx="4">
                  <c:v>-260</c:v>
                </c:pt>
                <c:pt idx="5">
                  <c:v>-4310</c:v>
                </c:pt>
                <c:pt idx="6">
                  <c:v>1573</c:v>
                </c:pt>
                <c:pt idx="7">
                  <c:v>1408</c:v>
                </c:pt>
                <c:pt idx="8">
                  <c:v>597</c:v>
                </c:pt>
                <c:pt idx="9">
                  <c:v>1718</c:v>
                </c:pt>
                <c:pt idx="10">
                  <c:v>-1788</c:v>
                </c:pt>
                <c:pt idx="11">
                  <c:v>12865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8-4069-B2B6-6B328BF77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478463"/>
        <c:axId val="325476383"/>
      </c:barChart>
      <c:catAx>
        <c:axId val="325478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5476383"/>
        <c:crosses val="autoZero"/>
        <c:auto val="1"/>
        <c:lblAlgn val="ctr"/>
        <c:lblOffset val="100"/>
        <c:noMultiLvlLbl val="0"/>
      </c:catAx>
      <c:valAx>
        <c:axId val="325476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254784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Trend tm</a:t>
            </a:r>
            <a:r>
              <a:rPr lang="nl-NL" baseline="0"/>
              <a:t> 2019</a:t>
            </a:r>
            <a:endParaRPr lang="nl-NL"/>
          </a:p>
        </c:rich>
      </c:tx>
      <c:layout>
        <c:manualLayout>
          <c:xMode val="edge"/>
          <c:yMode val="edge"/>
          <c:x val="0.13691666666666663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nl-NL"/>
                </a:p>
              </c:txPr>
            </c:trendlineLbl>
          </c:trendline>
          <c:cat>
            <c:numRef>
              <c:extLst>
                <c:ext xmlns:c15="http://schemas.microsoft.com/office/drawing/2012/chart" uri="{02D57815-91ED-43cb-92C2-25804820EDAC}">
                  <c15:fullRef>
                    <c15:sqref>Overledenen__per_week_31032021_!$C$2:$C$13</c15:sqref>
                  </c15:fullRef>
                </c:ext>
              </c:extLst>
              <c:f>Overledenen__per_week_31032021_!$C$2:$C$12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Overledenen__per_week_31032021_!$D$2:$D$13</c15:sqref>
                  </c15:fullRef>
                </c:ext>
              </c:extLst>
              <c:f>Overledenen__per_week_31032021_!$D$2:$D$12</c:f>
              <c:numCache>
                <c:formatCode>General</c:formatCode>
                <c:ptCount val="11"/>
                <c:pt idx="0">
                  <c:v>134235</c:v>
                </c:pt>
                <c:pt idx="1">
                  <c:v>136058</c:v>
                </c:pt>
                <c:pt idx="2">
                  <c:v>135741</c:v>
                </c:pt>
                <c:pt idx="3">
                  <c:v>140813</c:v>
                </c:pt>
                <c:pt idx="4">
                  <c:v>141245</c:v>
                </c:pt>
                <c:pt idx="5">
                  <c:v>139223</c:v>
                </c:pt>
                <c:pt idx="6">
                  <c:v>147134</c:v>
                </c:pt>
                <c:pt idx="7">
                  <c:v>148997</c:v>
                </c:pt>
                <c:pt idx="8">
                  <c:v>150214</c:v>
                </c:pt>
                <c:pt idx="9">
                  <c:v>153363</c:v>
                </c:pt>
                <c:pt idx="10">
                  <c:v>151885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CB-4166-BB92-40A3D4A67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51811119"/>
        <c:axId val="1251799055"/>
      </c:barChart>
      <c:catAx>
        <c:axId val="1251811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1799055"/>
        <c:crosses val="autoZero"/>
        <c:auto val="1"/>
        <c:lblAlgn val="ctr"/>
        <c:lblOffset val="100"/>
        <c:noMultiLvlLbl val="0"/>
      </c:catAx>
      <c:valAx>
        <c:axId val="1251799055"/>
        <c:scaling>
          <c:orientation val="minMax"/>
          <c:min val="1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1251811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16</xdr:row>
      <xdr:rowOff>23812</xdr:rowOff>
    </xdr:from>
    <xdr:to>
      <xdr:col>7</xdr:col>
      <xdr:colOff>400050</xdr:colOff>
      <xdr:row>30</xdr:row>
      <xdr:rowOff>100012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1F0E39B1-558A-4140-A876-D640AB23F1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</xdr:colOff>
      <xdr:row>15</xdr:row>
      <xdr:rowOff>147637</xdr:rowOff>
    </xdr:from>
    <xdr:to>
      <xdr:col>23</xdr:col>
      <xdr:colOff>328612</xdr:colOff>
      <xdr:row>30</xdr:row>
      <xdr:rowOff>33337</xdr:rowOff>
    </xdr:to>
    <xdr:graphicFrame macro="">
      <xdr:nvGraphicFramePr>
        <xdr:cNvPr id="8" name="Grafiek 7">
          <a:extLst>
            <a:ext uri="{FF2B5EF4-FFF2-40B4-BE49-F238E27FC236}">
              <a16:creationId xmlns:a16="http://schemas.microsoft.com/office/drawing/2014/main" id="{5BA60788-EA5D-41CD-95AB-135A5B7A88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561975</xdr:colOff>
      <xdr:row>15</xdr:row>
      <xdr:rowOff>180975</xdr:rowOff>
    </xdr:from>
    <xdr:to>
      <xdr:col>15</xdr:col>
      <xdr:colOff>257175</xdr:colOff>
      <xdr:row>30</xdr:row>
      <xdr:rowOff>66675</xdr:rowOff>
    </xdr:to>
    <xdr:graphicFrame macro="">
      <xdr:nvGraphicFramePr>
        <xdr:cNvPr id="9" name="Grafiek 8">
          <a:extLst>
            <a:ext uri="{FF2B5EF4-FFF2-40B4-BE49-F238E27FC236}">
              <a16:creationId xmlns:a16="http://schemas.microsoft.com/office/drawing/2014/main" id="{B8A50680-9571-48FF-A9ED-34772776B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zoomScale="90" zoomScaleNormal="90" workbookViewId="0">
      <selection activeCell="J9" sqref="J9"/>
    </sheetView>
  </sheetViews>
  <sheetFormatPr defaultRowHeight="15" x14ac:dyDescent="0.25"/>
  <sheetData>
    <row r="1" spans="1:21" x14ac:dyDescent="0.25">
      <c r="A1" t="s">
        <v>0</v>
      </c>
      <c r="B1" t="s">
        <v>1</v>
      </c>
      <c r="C1" t="s">
        <v>2</v>
      </c>
      <c r="D1" t="s">
        <v>3</v>
      </c>
      <c r="F1" t="s">
        <v>6</v>
      </c>
      <c r="G1" t="s">
        <v>7</v>
      </c>
    </row>
    <row r="2" spans="1:21" x14ac:dyDescent="0.25">
      <c r="A2" t="s">
        <v>4</v>
      </c>
      <c r="B2" t="s">
        <v>5</v>
      </c>
      <c r="C2">
        <v>2009</v>
      </c>
      <c r="D2">
        <v>134235</v>
      </c>
      <c r="E2">
        <v>1</v>
      </c>
      <c r="F2">
        <f>(2028*(E2)+131365)</f>
        <v>133393</v>
      </c>
      <c r="G2">
        <f>D2-F2</f>
        <v>842</v>
      </c>
      <c r="N2" s="1">
        <f>G2/F2</f>
        <v>6.3121753015525552E-3</v>
      </c>
    </row>
    <row r="3" spans="1:21" x14ac:dyDescent="0.25">
      <c r="A3" t="s">
        <v>4</v>
      </c>
      <c r="B3" t="s">
        <v>5</v>
      </c>
      <c r="C3">
        <v>2010</v>
      </c>
      <c r="D3">
        <v>136058</v>
      </c>
      <c r="E3">
        <v>2</v>
      </c>
      <c r="F3">
        <f t="shared" ref="F3:F13" si="0">(2028*(E3)+131365)</f>
        <v>135421</v>
      </c>
      <c r="G3">
        <f t="shared" ref="G3:G13" si="1">D3-F3</f>
        <v>637</v>
      </c>
      <c r="N3" s="1">
        <f t="shared" ref="N3:N13" si="2">G3/F3</f>
        <v>4.7038494768167419E-3</v>
      </c>
    </row>
    <row r="4" spans="1:21" x14ac:dyDescent="0.25">
      <c r="A4" t="s">
        <v>4</v>
      </c>
      <c r="B4" t="s">
        <v>5</v>
      </c>
      <c r="C4">
        <v>2011</v>
      </c>
      <c r="D4">
        <v>135741</v>
      </c>
      <c r="E4">
        <v>3</v>
      </c>
      <c r="F4">
        <f t="shared" si="0"/>
        <v>137449</v>
      </c>
      <c r="G4">
        <f t="shared" si="1"/>
        <v>-1708</v>
      </c>
      <c r="N4" s="1">
        <f t="shared" si="2"/>
        <v>-1.2426427256655196E-2</v>
      </c>
      <c r="T4">
        <v>201</v>
      </c>
    </row>
    <row r="5" spans="1:21" x14ac:dyDescent="0.25">
      <c r="A5" t="s">
        <v>4</v>
      </c>
      <c r="B5" t="s">
        <v>5</v>
      </c>
      <c r="C5">
        <v>2012</v>
      </c>
      <c r="D5">
        <v>140813</v>
      </c>
      <c r="E5">
        <v>4</v>
      </c>
      <c r="F5">
        <f t="shared" si="0"/>
        <v>139477</v>
      </c>
      <c r="G5">
        <f t="shared" si="1"/>
        <v>1336</v>
      </c>
      <c r="N5" s="1">
        <f t="shared" si="2"/>
        <v>9.5786402059120854E-3</v>
      </c>
      <c r="T5">
        <v>136</v>
      </c>
    </row>
    <row r="6" spans="1:21" x14ac:dyDescent="0.25">
      <c r="A6" t="s">
        <v>4</v>
      </c>
      <c r="B6" t="s">
        <v>5</v>
      </c>
      <c r="C6">
        <v>2013</v>
      </c>
      <c r="D6">
        <v>141245</v>
      </c>
      <c r="E6">
        <v>5</v>
      </c>
      <c r="F6">
        <f t="shared" si="0"/>
        <v>141505</v>
      </c>
      <c r="G6">
        <f t="shared" si="1"/>
        <v>-260</v>
      </c>
      <c r="N6" s="1">
        <f t="shared" si="2"/>
        <v>-1.8373909049150207E-3</v>
      </c>
      <c r="T6">
        <v>301</v>
      </c>
    </row>
    <row r="7" spans="1:21" x14ac:dyDescent="0.25">
      <c r="A7" t="s">
        <v>4</v>
      </c>
      <c r="B7" t="s">
        <v>5</v>
      </c>
      <c r="C7">
        <v>2014</v>
      </c>
      <c r="D7">
        <v>139223</v>
      </c>
      <c r="E7">
        <v>6</v>
      </c>
      <c r="F7">
        <f t="shared" si="0"/>
        <v>143533</v>
      </c>
      <c r="G7">
        <f t="shared" si="1"/>
        <v>-4310</v>
      </c>
      <c r="N7" s="1">
        <f t="shared" si="2"/>
        <v>-3.0027937826144512E-2</v>
      </c>
      <c r="T7">
        <v>225</v>
      </c>
    </row>
    <row r="8" spans="1:21" x14ac:dyDescent="0.25">
      <c r="A8" t="s">
        <v>4</v>
      </c>
      <c r="B8" t="s">
        <v>5</v>
      </c>
      <c r="C8">
        <v>2015</v>
      </c>
      <c r="D8">
        <v>147134</v>
      </c>
      <c r="E8">
        <v>7</v>
      </c>
      <c r="F8">
        <f t="shared" si="0"/>
        <v>145561</v>
      </c>
      <c r="G8">
        <f t="shared" si="1"/>
        <v>1573</v>
      </c>
      <c r="N8" s="1">
        <f t="shared" si="2"/>
        <v>1.0806466017683309E-2</v>
      </c>
      <c r="Q8" s="2"/>
      <c r="T8">
        <f>SUM(T4:T7)</f>
        <v>863</v>
      </c>
      <c r="U8">
        <f>T8*13</f>
        <v>11219</v>
      </c>
    </row>
    <row r="9" spans="1:21" x14ac:dyDescent="0.25">
      <c r="A9" t="s">
        <v>4</v>
      </c>
      <c r="B9" t="s">
        <v>5</v>
      </c>
      <c r="C9">
        <v>2016</v>
      </c>
      <c r="D9">
        <v>148997</v>
      </c>
      <c r="E9">
        <v>8</v>
      </c>
      <c r="F9">
        <f t="shared" si="0"/>
        <v>147589</v>
      </c>
      <c r="G9">
        <f t="shared" si="1"/>
        <v>1408</v>
      </c>
      <c r="N9" s="1">
        <f t="shared" si="2"/>
        <v>9.5400063690383435E-3</v>
      </c>
    </row>
    <row r="10" spans="1:21" x14ac:dyDescent="0.25">
      <c r="A10" t="s">
        <v>4</v>
      </c>
      <c r="B10" t="s">
        <v>5</v>
      </c>
      <c r="C10">
        <v>2017</v>
      </c>
      <c r="D10">
        <v>150214</v>
      </c>
      <c r="E10">
        <v>9</v>
      </c>
      <c r="F10">
        <f t="shared" si="0"/>
        <v>149617</v>
      </c>
      <c r="G10">
        <f t="shared" si="1"/>
        <v>597</v>
      </c>
      <c r="N10" s="1">
        <f t="shared" si="2"/>
        <v>3.9901882807434983E-3</v>
      </c>
    </row>
    <row r="11" spans="1:21" x14ac:dyDescent="0.25">
      <c r="A11" t="s">
        <v>4</v>
      </c>
      <c r="B11" t="s">
        <v>5</v>
      </c>
      <c r="C11">
        <v>2018</v>
      </c>
      <c r="D11">
        <v>153363</v>
      </c>
      <c r="E11">
        <v>10</v>
      </c>
      <c r="F11">
        <f t="shared" si="0"/>
        <v>151645</v>
      </c>
      <c r="G11">
        <f t="shared" si="1"/>
        <v>1718</v>
      </c>
      <c r="N11" s="1">
        <f t="shared" si="2"/>
        <v>1.1329090969039533E-2</v>
      </c>
      <c r="P11" s="2">
        <f>F13/365</f>
        <v>426.57808219178082</v>
      </c>
      <c r="Q11" t="s">
        <v>11</v>
      </c>
    </row>
    <row r="12" spans="1:21" x14ac:dyDescent="0.25">
      <c r="A12" t="s">
        <v>4</v>
      </c>
      <c r="B12" t="s">
        <v>5</v>
      </c>
      <c r="C12">
        <v>2019</v>
      </c>
      <c r="D12">
        <v>151885</v>
      </c>
      <c r="E12">
        <v>11</v>
      </c>
      <c r="F12">
        <f t="shared" si="0"/>
        <v>153673</v>
      </c>
      <c r="G12">
        <f t="shared" si="1"/>
        <v>-1788</v>
      </c>
      <c r="N12" s="1">
        <f t="shared" si="2"/>
        <v>-1.163509529975988E-2</v>
      </c>
      <c r="P12" s="2">
        <f>I13/365</f>
        <v>30.347945205479451</v>
      </c>
      <c r="Q12" t="s">
        <v>10</v>
      </c>
    </row>
    <row r="13" spans="1:21" x14ac:dyDescent="0.25">
      <c r="A13" t="s">
        <v>4</v>
      </c>
      <c r="B13" t="s">
        <v>5</v>
      </c>
      <c r="C13">
        <v>2020</v>
      </c>
      <c r="D13">
        <v>168566</v>
      </c>
      <c r="E13">
        <v>12</v>
      </c>
      <c r="F13">
        <f t="shared" si="0"/>
        <v>155701</v>
      </c>
      <c r="G13">
        <f t="shared" si="1"/>
        <v>12865</v>
      </c>
      <c r="I13">
        <f>G13+G12</f>
        <v>11077</v>
      </c>
      <c r="K13" s="3">
        <f>I13/17474693</f>
        <v>6.3388810321302926E-4</v>
      </c>
      <c r="L13" t="s">
        <v>8</v>
      </c>
      <c r="N13" s="1">
        <f t="shared" si="2"/>
        <v>8.2626315823276661E-2</v>
      </c>
    </row>
    <row r="14" spans="1:21" x14ac:dyDescent="0.25">
      <c r="K14" s="4">
        <f>I13/D13</f>
        <v>6.5713133134795862E-2</v>
      </c>
      <c r="L14" t="s">
        <v>9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Overledenen__per_week_31032021_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 Verhaagen</dc:creator>
  <cp:lastModifiedBy>Bart Verhaagen</cp:lastModifiedBy>
  <dcterms:created xsi:type="dcterms:W3CDTF">2021-03-31T10:07:01Z</dcterms:created>
  <dcterms:modified xsi:type="dcterms:W3CDTF">2021-03-31T14:37:30Z</dcterms:modified>
</cp:coreProperties>
</file>